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bookViews>
    <workbookView xWindow="0" yWindow="0" windowWidth="28800" windowHeight="12135"/>
  </bookViews>
  <sheets>
    <sheet name="TSE-NAC201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3" i="1" l="1"/>
  <c r="E45" i="1"/>
  <c r="D45" i="1"/>
  <c r="F45" i="1" s="1"/>
  <c r="F44" i="1"/>
  <c r="F43" i="1"/>
  <c r="F42" i="1"/>
  <c r="F41" i="1"/>
  <c r="F40" i="1"/>
  <c r="F39" i="1"/>
  <c r="F38" i="1"/>
  <c r="F37" i="1"/>
  <c r="F36" i="1"/>
  <c r="E31" i="1"/>
  <c r="F31" i="1" s="1"/>
  <c r="D31" i="1"/>
  <c r="F30" i="1"/>
  <c r="F29" i="1"/>
  <c r="F28" i="1"/>
  <c r="F27" i="1"/>
  <c r="F26" i="1"/>
  <c r="F25" i="1"/>
  <c r="F24" i="1"/>
  <c r="F23" i="1"/>
  <c r="F22" i="1"/>
  <c r="F17" i="1"/>
  <c r="F15" i="1"/>
  <c r="F14" i="1"/>
  <c r="F13" i="1"/>
  <c r="F12" i="1"/>
  <c r="F11" i="1"/>
  <c r="F10" i="1"/>
  <c r="F9" i="1"/>
  <c r="E8" i="1"/>
  <c r="E18" i="1" s="1"/>
  <c r="D8" i="1"/>
  <c r="D18" i="1" s="1"/>
  <c r="D48" i="1" s="1"/>
  <c r="D56" i="1" s="1"/>
  <c r="F7" i="1"/>
  <c r="F6" i="1"/>
  <c r="E48" i="1" l="1"/>
  <c r="F18" i="1"/>
  <c r="F8" i="1"/>
  <c r="E56" i="1" l="1"/>
  <c r="F56" i="1" s="1"/>
  <c r="F48" i="1"/>
</calcChain>
</file>

<file path=xl/sharedStrings.xml><?xml version="1.0" encoding="utf-8"?>
<sst xmlns="http://schemas.openxmlformats.org/spreadsheetml/2006/main" count="82" uniqueCount="49">
  <si>
    <t>EJECUCIÓN PRESUPUESTARIA REFERENDO CONSTITUCIONAL 2016</t>
  </si>
  <si>
    <t>AMBITO NACIONAL</t>
  </si>
  <si>
    <t>N°</t>
  </si>
  <si>
    <t>DIRECCIÓN / UNIDAD - TSE</t>
  </si>
  <si>
    <t>PRESUPUESTO VIGENTE</t>
  </si>
  <si>
    <t>PRESUPUESTO EJECUTADO</t>
  </si>
  <si>
    <t>% EJEC.</t>
  </si>
  <si>
    <t>01</t>
  </si>
  <si>
    <t xml:space="preserve">01. DNDE  </t>
  </si>
  <si>
    <t>02</t>
  </si>
  <si>
    <t xml:space="preserve">02. DNA  </t>
  </si>
  <si>
    <t>03</t>
  </si>
  <si>
    <t xml:space="preserve">03. DNEF  </t>
  </si>
  <si>
    <t>04</t>
  </si>
  <si>
    <t xml:space="preserve">04. DNTIC </t>
  </si>
  <si>
    <t>05</t>
  </si>
  <si>
    <t>05. SERECI NAL</t>
  </si>
  <si>
    <t>06</t>
  </si>
  <si>
    <t>06. SIFDE NAL</t>
  </si>
  <si>
    <t>07</t>
  </si>
  <si>
    <t>07. SALA PLENA</t>
  </si>
  <si>
    <t>08</t>
  </si>
  <si>
    <t>08. SECRETARIA CÁMARA</t>
  </si>
  <si>
    <t>09</t>
  </si>
  <si>
    <t>09. DNJ</t>
  </si>
  <si>
    <t>12</t>
  </si>
  <si>
    <t>12. UGLE</t>
  </si>
  <si>
    <t>13</t>
  </si>
  <si>
    <t>13. UPRI</t>
  </si>
  <si>
    <t>APOYO</t>
  </si>
  <si>
    <t>TOTAL</t>
  </si>
  <si>
    <t>DA</t>
  </si>
  <si>
    <t xml:space="preserve">SERVICIO DE REGISTRO CÍVICO </t>
  </si>
  <si>
    <t>LA PAZ</t>
  </si>
  <si>
    <t>CHUQUISACA</t>
  </si>
  <si>
    <t>COCHABAMBA</t>
  </si>
  <si>
    <t>ORURO</t>
  </si>
  <si>
    <t>POTOSÍ</t>
  </si>
  <si>
    <t>TARIJA</t>
  </si>
  <si>
    <t>SANTA CRUZ</t>
  </si>
  <si>
    <t>BENI</t>
  </si>
  <si>
    <t>PANDO</t>
  </si>
  <si>
    <t>TRIBUNAL ELECTORAL DEPARTAMENTAL</t>
  </si>
  <si>
    <t>10</t>
  </si>
  <si>
    <t>11</t>
  </si>
  <si>
    <t>Total Ámbito Nacional</t>
  </si>
  <si>
    <t>AMBITO EXTERIOR</t>
  </si>
  <si>
    <t>DIRECCIÓN / UNIDAD</t>
  </si>
  <si>
    <t>Total General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</si>
</sst>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4" fontId="0" fillId="0" borderId="0" xfId="0" applyNumberFormat="1"/>
    <xf numFmtId="0" fontId="4" fillId="0" borderId="0" xfId="0" applyFont="1" applyAlignment="1">
      <alignment horizontal="center"/>
    </xf>
    <xf numFmtId="2" fontId="2" fillId="2" borderId="1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0" fontId="0" fillId="3" borderId="5" xfId="0" quotePrefix="1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vertical="center" wrapText="1"/>
    </xf>
    <xf numFmtId="43" fontId="0" fillId="3" borderId="7" xfId="1" applyFont="1" applyFill="1" applyBorder="1" applyAlignment="1">
      <alignment vertical="center" wrapText="1"/>
    </xf>
    <xf numFmtId="10" fontId="0" fillId="3" borderId="8" xfId="2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/>
    <xf numFmtId="164" fontId="3" fillId="4" borderId="9" xfId="0" applyNumberFormat="1" applyFont="1" applyFill="1" applyBorder="1" applyAlignment="1"/>
    <xf numFmtId="10" fontId="3" fillId="4" borderId="4" xfId="2" applyNumberFormat="1" applyFont="1" applyFill="1" applyBorder="1" applyAlignment="1">
      <alignment horizontal="center"/>
    </xf>
    <xf numFmtId="2" fontId="2" fillId="2" borderId="9" xfId="0" applyNumberFormat="1" applyFont="1" applyFill="1" applyBorder="1" applyAlignment="1">
      <alignment horizontal="center" vertical="center" wrapText="1"/>
    </xf>
    <xf numFmtId="0" fontId="0" fillId="3" borderId="6" xfId="0" quotePrefix="1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vertical="center" wrapText="1"/>
    </xf>
    <xf numFmtId="10" fontId="5" fillId="3" borderId="8" xfId="2" applyNumberFormat="1" applyFont="1" applyFill="1" applyBorder="1" applyAlignment="1">
      <alignment horizontal="center" vertical="center"/>
    </xf>
    <xf numFmtId="0" fontId="3" fillId="4" borderId="11" xfId="0" applyFont="1" applyFill="1" applyBorder="1" applyAlignment="1"/>
    <xf numFmtId="43" fontId="0" fillId="0" borderId="7" xfId="1" applyFont="1" applyFill="1" applyBorder="1" applyAlignment="1">
      <alignment vertical="center" wrapText="1"/>
    </xf>
    <xf numFmtId="43" fontId="0" fillId="0" borderId="0" xfId="0" applyNumberFormat="1"/>
    <xf numFmtId="0" fontId="3" fillId="5" borderId="12" xfId="0" applyFont="1" applyFill="1" applyBorder="1"/>
    <xf numFmtId="0" fontId="0" fillId="5" borderId="13" xfId="0" applyFill="1" applyBorder="1"/>
    <xf numFmtId="43" fontId="3" fillId="5" borderId="13" xfId="0" applyNumberFormat="1" applyFont="1" applyFill="1" applyBorder="1"/>
    <xf numFmtId="9" fontId="3" fillId="5" borderId="14" xfId="2" applyFont="1" applyFill="1" applyBorder="1" applyAlignment="1">
      <alignment horizontal="center"/>
    </xf>
    <xf numFmtId="0" fontId="3" fillId="6" borderId="12" xfId="0" applyFont="1" applyFill="1" applyBorder="1"/>
    <xf numFmtId="0" fontId="3" fillId="6" borderId="13" xfId="0" applyFont="1" applyFill="1" applyBorder="1"/>
    <xf numFmtId="43" fontId="3" fillId="6" borderId="13" xfId="0" applyNumberFormat="1" applyFont="1" applyFill="1" applyBorder="1"/>
    <xf numFmtId="9" fontId="3" fillId="6" borderId="14" xfId="2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/>
                </a:pPr>
                <a:endParaRPr lang="es-B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'TSE-NAC2016'!#REF!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'TSE-NAC2016'!#REF!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'TSE-NAC2016'!#REF!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/>
                </a:pPr>
                <a:endParaRPr lang="es-B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'TSE-NAC2016'!#REF!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'TSE-NAC2016'!#REF!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'TSE-NAC2016'!#REF!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264406128"/>
        <c:axId val="331381528"/>
        <c:axId val="0"/>
      </c:bar3DChart>
      <c:catAx>
        <c:axId val="2644061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 b="1"/>
            </a:pPr>
            <a:endParaRPr lang="es-BO"/>
          </a:p>
        </c:txPr>
        <c:crossAx val="331381528"/>
        <c:crosses val="autoZero"/>
        <c:auto val="1"/>
        <c:lblAlgn val="ctr"/>
        <c:lblOffset val="100"/>
        <c:noMultiLvlLbl val="0"/>
      </c:catAx>
      <c:valAx>
        <c:axId val="3313815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BO"/>
          </a:p>
        </c:txPr>
        <c:crossAx val="26440612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scene3d>
      <a:camera prst="orthographicFront"/>
      <a:lightRig rig="threePt" dir="t"/>
    </a:scene3d>
    <a:sp3d>
      <a:bevelT/>
      <a:bevelB/>
    </a:sp3d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257734</xdr:colOff>
      <xdr:row>19</xdr:row>
      <xdr:rowOff>0</xdr:rowOff>
    </xdr:from>
    <xdr:to>
      <xdr:col>7</xdr:col>
      <xdr:colOff>0</xdr:colOff>
      <xdr:row>19</xdr:row>
      <xdr:rowOff>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G58"/>
  <sheetViews>
    <sheetView tabSelected="1" topLeftCell="A34" zoomScale="85" zoomScaleNormal="85" workbookViewId="0">
      <selection activeCell="I54" sqref="I54"/>
    </sheetView>
  </sheetViews>
  <sheetFormatPr baseColWidth="10" defaultRowHeight="15" x14ac:dyDescent="0.25"/>
  <cols>
    <col min="1" max="1" width="4.7109375" customWidth="1"/>
    <col min="2" max="2" width="6.5703125" bestFit="1" customWidth="1"/>
    <col min="3" max="3" width="28.5703125" customWidth="1"/>
    <col min="4" max="5" width="15.5703125" bestFit="1" customWidth="1"/>
    <col min="6" max="6" width="12.7109375" bestFit="1" customWidth="1"/>
    <col min="7" max="7" width="6" customWidth="1"/>
  </cols>
  <sheetData>
    <row r="1" spans="2:7" x14ac:dyDescent="0.25">
      <c r="C1" s="1"/>
      <c r="D1" s="1"/>
      <c r="E1" s="1"/>
      <c r="F1" s="1"/>
    </row>
    <row r="2" spans="2:7" ht="18.75" x14ac:dyDescent="0.3">
      <c r="B2" s="2" t="s">
        <v>0</v>
      </c>
      <c r="C2" s="2"/>
      <c r="D2" s="2"/>
      <c r="E2" s="2"/>
      <c r="F2" s="2"/>
      <c r="G2" s="1"/>
    </row>
    <row r="3" spans="2:7" ht="18.75" x14ac:dyDescent="0.3">
      <c r="B3" s="2" t="s">
        <v>1</v>
      </c>
      <c r="C3" s="2"/>
      <c r="D3" s="2"/>
      <c r="E3" s="2"/>
      <c r="F3" s="2"/>
      <c r="G3" s="1"/>
    </row>
    <row r="4" spans="2:7" x14ac:dyDescent="0.25">
      <c r="C4" s="1"/>
      <c r="D4" s="1"/>
      <c r="E4" s="1"/>
      <c r="F4" s="1"/>
      <c r="G4" s="1"/>
    </row>
    <row r="5" spans="2:7" ht="30" x14ac:dyDescent="0.25">
      <c r="B5" s="3" t="s">
        <v>2</v>
      </c>
      <c r="C5" s="4" t="s">
        <v>3</v>
      </c>
      <c r="D5" s="5" t="s">
        <v>4</v>
      </c>
      <c r="E5" s="5" t="s">
        <v>5</v>
      </c>
      <c r="F5" s="6" t="s">
        <v>6</v>
      </c>
      <c r="G5" s="1"/>
    </row>
    <row r="6" spans="2:7" x14ac:dyDescent="0.25">
      <c r="B6" s="7" t="s">
        <v>7</v>
      </c>
      <c r="C6" s="8" t="s">
        <v>8</v>
      </c>
      <c r="D6" s="9">
        <v>55168</v>
      </c>
      <c r="E6" s="9">
        <v>39056.400000000009</v>
      </c>
      <c r="F6" s="10">
        <f>+E6/D6</f>
        <v>0.70795388631090506</v>
      </c>
      <c r="G6" s="1"/>
    </row>
    <row r="7" spans="2:7" x14ac:dyDescent="0.25">
      <c r="B7" s="7" t="s">
        <v>9</v>
      </c>
      <c r="C7" s="8" t="s">
        <v>10</v>
      </c>
      <c r="D7" s="9">
        <v>1739935</v>
      </c>
      <c r="E7" s="9">
        <v>966403.97</v>
      </c>
      <c r="F7" s="10">
        <f t="shared" ref="F7:F17" si="0">+E7/D7</f>
        <v>0.55542532910712183</v>
      </c>
      <c r="G7" s="1"/>
    </row>
    <row r="8" spans="2:7" x14ac:dyDescent="0.25">
      <c r="B8" s="7" t="s">
        <v>11</v>
      </c>
      <c r="C8" s="8" t="s">
        <v>12</v>
      </c>
      <c r="D8" s="9">
        <f>223980</f>
        <v>223980</v>
      </c>
      <c r="E8" s="9">
        <f>207103.67-0.01</f>
        <v>207103.66</v>
      </c>
      <c r="F8" s="10">
        <f t="shared" si="0"/>
        <v>0.92465246897044384</v>
      </c>
      <c r="G8" s="1"/>
    </row>
    <row r="9" spans="2:7" x14ac:dyDescent="0.25">
      <c r="B9" s="7" t="s">
        <v>13</v>
      </c>
      <c r="C9" s="8" t="s">
        <v>14</v>
      </c>
      <c r="D9" s="9">
        <v>8745851</v>
      </c>
      <c r="E9" s="9">
        <v>4361423.4500000011</v>
      </c>
      <c r="F9" s="10">
        <f t="shared" si="0"/>
        <v>0.49868485639647886</v>
      </c>
      <c r="G9" s="1"/>
    </row>
    <row r="10" spans="2:7" x14ac:dyDescent="0.25">
      <c r="B10" s="7" t="s">
        <v>15</v>
      </c>
      <c r="C10" s="8" t="s">
        <v>16</v>
      </c>
      <c r="D10" s="9">
        <v>47340</v>
      </c>
      <c r="E10" s="9">
        <v>44845.99</v>
      </c>
      <c r="F10" s="10">
        <f t="shared" si="0"/>
        <v>0.94731706801858884</v>
      </c>
      <c r="G10" s="1"/>
    </row>
    <row r="11" spans="2:7" x14ac:dyDescent="0.25">
      <c r="B11" s="7" t="s">
        <v>17</v>
      </c>
      <c r="C11" s="8" t="s">
        <v>18</v>
      </c>
      <c r="D11" s="9">
        <v>12169540</v>
      </c>
      <c r="E11" s="9">
        <v>11237366.439999998</v>
      </c>
      <c r="F11" s="10">
        <f t="shared" si="0"/>
        <v>0.92340108500403451</v>
      </c>
      <c r="G11" s="1"/>
    </row>
    <row r="12" spans="2:7" x14ac:dyDescent="0.25">
      <c r="B12" s="7" t="s">
        <v>19</v>
      </c>
      <c r="C12" s="8" t="s">
        <v>20</v>
      </c>
      <c r="D12" s="9">
        <v>1969921</v>
      </c>
      <c r="E12" s="9">
        <v>966497.56</v>
      </c>
      <c r="F12" s="10">
        <f t="shared" si="0"/>
        <v>0.49062757338999891</v>
      </c>
      <c r="G12" s="1"/>
    </row>
    <row r="13" spans="2:7" x14ac:dyDescent="0.25">
      <c r="B13" s="7" t="s">
        <v>21</v>
      </c>
      <c r="C13" s="8" t="s">
        <v>22</v>
      </c>
      <c r="D13" s="9">
        <v>1714672</v>
      </c>
      <c r="E13" s="9">
        <v>901240.83</v>
      </c>
      <c r="F13" s="10">
        <f t="shared" si="0"/>
        <v>0.52560538108746158</v>
      </c>
      <c r="G13" s="1"/>
    </row>
    <row r="14" spans="2:7" x14ac:dyDescent="0.25">
      <c r="B14" s="7" t="s">
        <v>23</v>
      </c>
      <c r="C14" s="8" t="s">
        <v>24</v>
      </c>
      <c r="D14" s="9">
        <v>93127</v>
      </c>
      <c r="E14" s="9">
        <v>70618.820000000007</v>
      </c>
      <c r="F14" s="10">
        <f t="shared" si="0"/>
        <v>0.75830661354923934</v>
      </c>
      <c r="G14" s="1"/>
    </row>
    <row r="15" spans="2:7" x14ac:dyDescent="0.25">
      <c r="B15" s="7" t="s">
        <v>25</v>
      </c>
      <c r="C15" s="8" t="s">
        <v>26</v>
      </c>
      <c r="D15" s="9">
        <v>68868</v>
      </c>
      <c r="E15" s="9">
        <v>34665.300000000003</v>
      </c>
      <c r="F15" s="10">
        <f t="shared" si="0"/>
        <v>0.50335859905906954</v>
      </c>
      <c r="G15" s="1"/>
    </row>
    <row r="16" spans="2:7" x14ac:dyDescent="0.25">
      <c r="B16" s="7" t="s">
        <v>27</v>
      </c>
      <c r="C16" s="8" t="s">
        <v>28</v>
      </c>
      <c r="D16" s="9">
        <v>765392</v>
      </c>
      <c r="E16" s="9">
        <v>549885.39000000013</v>
      </c>
      <c r="F16" s="10">
        <v>0.71843629146894683</v>
      </c>
      <c r="G16" s="1"/>
    </row>
    <row r="17" spans="2:7" x14ac:dyDescent="0.25">
      <c r="B17" s="7">
        <v>14</v>
      </c>
      <c r="C17" s="8" t="s">
        <v>29</v>
      </c>
      <c r="D17" s="9">
        <v>850486</v>
      </c>
      <c r="E17" s="9">
        <v>0</v>
      </c>
      <c r="F17" s="10">
        <f t="shared" si="0"/>
        <v>0</v>
      </c>
      <c r="G17" s="1"/>
    </row>
    <row r="18" spans="2:7" x14ac:dyDescent="0.25">
      <c r="B18" s="11" t="s">
        <v>30</v>
      </c>
      <c r="C18" s="11" t="s">
        <v>30</v>
      </c>
      <c r="D18" s="12">
        <f>SUM(D6:D17)</f>
        <v>28444280</v>
      </c>
      <c r="E18" s="12">
        <f>SUM(E6:E17)</f>
        <v>19379107.809999999</v>
      </c>
      <c r="F18" s="13">
        <f>+E18/D18</f>
        <v>0.68130069771497115</v>
      </c>
      <c r="G18" s="1"/>
    </row>
    <row r="19" spans="2:7" x14ac:dyDescent="0.25">
      <c r="D19" s="1"/>
      <c r="E19" s="1"/>
      <c r="F19" s="1"/>
      <c r="G19" s="1"/>
    </row>
    <row r="21" spans="2:7" ht="30" x14ac:dyDescent="0.25">
      <c r="B21" s="4" t="s">
        <v>31</v>
      </c>
      <c r="C21" s="14" t="s">
        <v>32</v>
      </c>
      <c r="D21" s="5" t="s">
        <v>4</v>
      </c>
      <c r="E21" s="5" t="s">
        <v>5</v>
      </c>
      <c r="F21" s="6" t="s">
        <v>6</v>
      </c>
    </row>
    <row r="22" spans="2:7" x14ac:dyDescent="0.25">
      <c r="B22" s="15" t="s">
        <v>11</v>
      </c>
      <c r="C22" s="16" t="s">
        <v>33</v>
      </c>
      <c r="D22" s="9">
        <v>1020544</v>
      </c>
      <c r="E22" s="9">
        <v>673098.76</v>
      </c>
      <c r="F22" s="17">
        <f>+E22/D22</f>
        <v>0.65954898563903175</v>
      </c>
    </row>
    <row r="23" spans="2:7" x14ac:dyDescent="0.25">
      <c r="B23" s="15">
        <v>12</v>
      </c>
      <c r="C23" s="16" t="s">
        <v>34</v>
      </c>
      <c r="D23" s="9">
        <v>178848</v>
      </c>
      <c r="E23" s="9">
        <v>148558</v>
      </c>
      <c r="F23" s="17">
        <f t="shared" ref="F23:F30" si="1">+E23/D23</f>
        <v>0.83063830738951516</v>
      </c>
    </row>
    <row r="24" spans="2:7" x14ac:dyDescent="0.25">
      <c r="B24" s="15">
        <v>13</v>
      </c>
      <c r="C24" s="16" t="s">
        <v>35</v>
      </c>
      <c r="D24" s="9">
        <v>543964</v>
      </c>
      <c r="E24" s="9">
        <v>344324.99</v>
      </c>
      <c r="F24" s="17">
        <f t="shared" si="1"/>
        <v>0.63299223845695674</v>
      </c>
    </row>
    <row r="25" spans="2:7" x14ac:dyDescent="0.25">
      <c r="B25" s="15">
        <v>14</v>
      </c>
      <c r="C25" s="16" t="s">
        <v>36</v>
      </c>
      <c r="D25" s="9">
        <v>203994</v>
      </c>
      <c r="E25" s="9">
        <v>190313.03</v>
      </c>
      <c r="F25" s="17">
        <f t="shared" si="1"/>
        <v>0.93293444905242306</v>
      </c>
    </row>
    <row r="26" spans="2:7" x14ac:dyDescent="0.25">
      <c r="B26" s="15">
        <v>15</v>
      </c>
      <c r="C26" s="16" t="s">
        <v>37</v>
      </c>
      <c r="D26" s="9">
        <v>240135</v>
      </c>
      <c r="E26" s="9">
        <v>197718.66</v>
      </c>
      <c r="F26" s="17">
        <f t="shared" si="1"/>
        <v>0.82336460740833284</v>
      </c>
    </row>
    <row r="27" spans="2:7" x14ac:dyDescent="0.25">
      <c r="B27" s="15">
        <v>16</v>
      </c>
      <c r="C27" s="16" t="s">
        <v>38</v>
      </c>
      <c r="D27" s="9">
        <v>171826</v>
      </c>
      <c r="E27" s="9">
        <v>113214</v>
      </c>
      <c r="F27" s="17">
        <f t="shared" si="1"/>
        <v>0.65888747919406843</v>
      </c>
    </row>
    <row r="28" spans="2:7" x14ac:dyDescent="0.25">
      <c r="B28" s="15">
        <v>17</v>
      </c>
      <c r="C28" s="16" t="s">
        <v>39</v>
      </c>
      <c r="D28" s="9">
        <v>2140950</v>
      </c>
      <c r="E28" s="9">
        <v>1947451.54</v>
      </c>
      <c r="F28" s="17">
        <f t="shared" si="1"/>
        <v>0.90962028071650436</v>
      </c>
    </row>
    <row r="29" spans="2:7" x14ac:dyDescent="0.25">
      <c r="B29" s="15">
        <v>18</v>
      </c>
      <c r="C29" s="16" t="s">
        <v>40</v>
      </c>
      <c r="D29" s="9">
        <v>170132</v>
      </c>
      <c r="E29" s="9">
        <v>144119.70000000001</v>
      </c>
      <c r="F29" s="17">
        <f t="shared" si="1"/>
        <v>0.84710518891213893</v>
      </c>
    </row>
    <row r="30" spans="2:7" x14ac:dyDescent="0.25">
      <c r="B30" s="15">
        <v>19</v>
      </c>
      <c r="C30" s="16" t="s">
        <v>41</v>
      </c>
      <c r="D30" s="9">
        <v>47442</v>
      </c>
      <c r="E30" s="9">
        <v>40342</v>
      </c>
      <c r="F30" s="17">
        <f t="shared" si="1"/>
        <v>0.85034357742085076</v>
      </c>
    </row>
    <row r="31" spans="2:7" x14ac:dyDescent="0.25">
      <c r="B31" s="11" t="s">
        <v>30</v>
      </c>
      <c r="C31" s="18"/>
      <c r="D31" s="12">
        <f>SUM(D22:D30)</f>
        <v>4717835</v>
      </c>
      <c r="E31" s="12">
        <f>SUM(E22:E30)</f>
        <v>3799140.68</v>
      </c>
      <c r="F31" s="13">
        <f>+E31/D31</f>
        <v>0.80527205381281886</v>
      </c>
    </row>
    <row r="35" spans="2:6" ht="30" x14ac:dyDescent="0.25">
      <c r="B35" s="4" t="s">
        <v>31</v>
      </c>
      <c r="C35" s="14" t="s">
        <v>42</v>
      </c>
      <c r="D35" s="5" t="s">
        <v>4</v>
      </c>
      <c r="E35" s="5" t="s">
        <v>5</v>
      </c>
      <c r="F35" s="6" t="s">
        <v>6</v>
      </c>
    </row>
    <row r="36" spans="2:6" x14ac:dyDescent="0.25">
      <c r="B36" s="15" t="s">
        <v>9</v>
      </c>
      <c r="C36" s="16" t="s">
        <v>33</v>
      </c>
      <c r="D36" s="9">
        <v>15157142</v>
      </c>
      <c r="E36" s="9">
        <v>14363879.369999999</v>
      </c>
      <c r="F36" s="17">
        <f>+E36/D36</f>
        <v>0.94766410250692379</v>
      </c>
    </row>
    <row r="37" spans="2:6" x14ac:dyDescent="0.25">
      <c r="B37" s="15" t="s">
        <v>13</v>
      </c>
      <c r="C37" s="16" t="s">
        <v>34</v>
      </c>
      <c r="D37" s="9">
        <v>4375085</v>
      </c>
      <c r="E37" s="9">
        <v>4124510.21</v>
      </c>
      <c r="F37" s="17">
        <f t="shared" ref="F37:F44" si="2">+E37/D37</f>
        <v>0.94272687502071384</v>
      </c>
    </row>
    <row r="38" spans="2:6" x14ac:dyDescent="0.25">
      <c r="B38" s="15" t="s">
        <v>15</v>
      </c>
      <c r="C38" s="16" t="s">
        <v>35</v>
      </c>
      <c r="D38" s="9">
        <v>8805673</v>
      </c>
      <c r="E38" s="9">
        <v>8047360.4900000002</v>
      </c>
      <c r="F38" s="17">
        <f t="shared" si="2"/>
        <v>0.91388363955827112</v>
      </c>
    </row>
    <row r="39" spans="2:6" x14ac:dyDescent="0.25">
      <c r="B39" s="15" t="s">
        <v>17</v>
      </c>
      <c r="C39" s="16" t="s">
        <v>36</v>
      </c>
      <c r="D39" s="9">
        <v>4038716</v>
      </c>
      <c r="E39" s="9">
        <v>3680504.63</v>
      </c>
      <c r="F39" s="17">
        <f t="shared" si="2"/>
        <v>0.9113056303042848</v>
      </c>
    </row>
    <row r="40" spans="2:6" x14ac:dyDescent="0.25">
      <c r="B40" s="15" t="s">
        <v>19</v>
      </c>
      <c r="C40" s="16" t="s">
        <v>37</v>
      </c>
      <c r="D40" s="9">
        <v>5764425</v>
      </c>
      <c r="E40" s="9">
        <v>5309890.12</v>
      </c>
      <c r="F40" s="17">
        <f t="shared" si="2"/>
        <v>0.92114827064277882</v>
      </c>
    </row>
    <row r="41" spans="2:6" x14ac:dyDescent="0.25">
      <c r="B41" s="15" t="s">
        <v>21</v>
      </c>
      <c r="C41" s="16" t="s">
        <v>38</v>
      </c>
      <c r="D41" s="9">
        <v>4312919</v>
      </c>
      <c r="E41" s="9">
        <v>4083662.1</v>
      </c>
      <c r="F41" s="17">
        <f t="shared" si="2"/>
        <v>0.9468441443022696</v>
      </c>
    </row>
    <row r="42" spans="2:6" x14ac:dyDescent="0.25">
      <c r="B42" s="15" t="s">
        <v>23</v>
      </c>
      <c r="C42" s="16" t="s">
        <v>39</v>
      </c>
      <c r="D42" s="9">
        <v>13149715</v>
      </c>
      <c r="E42" s="9">
        <v>12276816.16</v>
      </c>
      <c r="F42" s="17">
        <f t="shared" si="2"/>
        <v>0.93361842138784001</v>
      </c>
    </row>
    <row r="43" spans="2:6" x14ac:dyDescent="0.25">
      <c r="B43" s="15" t="s">
        <v>43</v>
      </c>
      <c r="C43" s="16" t="s">
        <v>40</v>
      </c>
      <c r="D43" s="19">
        <v>3745275</v>
      </c>
      <c r="E43" s="19">
        <v>3523146.78</v>
      </c>
      <c r="F43" s="17">
        <f t="shared" si="2"/>
        <v>0.94069107875923663</v>
      </c>
    </row>
    <row r="44" spans="2:6" x14ac:dyDescent="0.25">
      <c r="B44" s="15" t="s">
        <v>44</v>
      </c>
      <c r="C44" s="16" t="s">
        <v>41</v>
      </c>
      <c r="D44" s="19">
        <v>2264710</v>
      </c>
      <c r="E44" s="19">
        <v>2114793.16</v>
      </c>
      <c r="F44" s="17">
        <f t="shared" si="2"/>
        <v>0.93380307412428087</v>
      </c>
    </row>
    <row r="45" spans="2:6" x14ac:dyDescent="0.25">
      <c r="B45" s="11" t="s">
        <v>30</v>
      </c>
      <c r="C45" s="18"/>
      <c r="D45" s="12">
        <f>SUM(D36:D44)</f>
        <v>61613660</v>
      </c>
      <c r="E45" s="12">
        <f>SUM(E36:E44)</f>
        <v>57524563.019999996</v>
      </c>
      <c r="F45" s="13">
        <f>+E45/D45</f>
        <v>0.93363327255676742</v>
      </c>
    </row>
    <row r="47" spans="2:6" ht="15.75" thickBot="1" x14ac:dyDescent="0.3"/>
    <row r="48" spans="2:6" ht="15.75" thickBot="1" x14ac:dyDescent="0.3">
      <c r="B48" s="25" t="s">
        <v>45</v>
      </c>
      <c r="C48" s="26"/>
      <c r="D48" s="27">
        <f>+D18+D31+D45</f>
        <v>94775775</v>
      </c>
      <c r="E48" s="27">
        <f>+E18+E31+E45</f>
        <v>80702811.50999999</v>
      </c>
      <c r="F48" s="28">
        <f>+E48/D48</f>
        <v>0.85151307398963494</v>
      </c>
    </row>
    <row r="50" spans="2:6" ht="18.75" x14ac:dyDescent="0.3">
      <c r="B50" s="2" t="s">
        <v>46</v>
      </c>
      <c r="C50" s="2"/>
      <c r="D50" s="2"/>
      <c r="E50" s="2"/>
      <c r="F50" s="2"/>
    </row>
    <row r="52" spans="2:6" ht="30" x14ac:dyDescent="0.25">
      <c r="B52" s="3" t="s">
        <v>2</v>
      </c>
      <c r="C52" s="4" t="s">
        <v>47</v>
      </c>
      <c r="D52" s="5" t="s">
        <v>4</v>
      </c>
      <c r="E52" s="5" t="s">
        <v>5</v>
      </c>
      <c r="F52" s="6" t="s">
        <v>6</v>
      </c>
    </row>
    <row r="53" spans="2:6" x14ac:dyDescent="0.25">
      <c r="B53" s="11" t="s">
        <v>30</v>
      </c>
      <c r="C53" s="11" t="s">
        <v>30</v>
      </c>
      <c r="D53" s="12">
        <v>24391481</v>
      </c>
      <c r="E53" s="12">
        <v>18416589.460000001</v>
      </c>
      <c r="F53" s="13">
        <f>+E53/D53</f>
        <v>0.75504187138124168</v>
      </c>
    </row>
    <row r="55" spans="2:6" ht="15.75" thickBot="1" x14ac:dyDescent="0.3"/>
    <row r="56" spans="2:6" ht="15.75" thickBot="1" x14ac:dyDescent="0.3">
      <c r="B56" s="21" t="s">
        <v>48</v>
      </c>
      <c r="C56" s="22"/>
      <c r="D56" s="23">
        <f>+D48+D53</f>
        <v>119167256</v>
      </c>
      <c r="E56" s="23">
        <f>+E48+E53</f>
        <v>99119400.969999999</v>
      </c>
      <c r="F56" s="24">
        <f>+E56/D56</f>
        <v>0.83176708348474515</v>
      </c>
    </row>
    <row r="58" spans="2:6" x14ac:dyDescent="0.25">
      <c r="D58" s="20"/>
      <c r="E58" s="20"/>
    </row>
  </sheetData>
  <mergeCells count="3">
    <mergeCell ref="B2:F2"/>
    <mergeCell ref="B3:F3"/>
    <mergeCell ref="B50:F50"/>
  </mergeCells>
  <pageMargins left="0.7" right="0.7" top="0.75" bottom="0.75" header="0.3" footer="0.3"/>
  <pageSetup paperSize="9" orientation="portrait" r:id="rId1"/>
  <ignoredErrors>
    <ignoredError sqref="B36:B44 B6:B17 B2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TSE-NAC2016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Vanesa Aparicio Chungara</dc:creator>
  <cp:lastModifiedBy>Carla Vanesa Aparicio Chungara</cp:lastModifiedBy>
  <dcterms:created xsi:type="dcterms:W3CDTF">2016-12-27T21:44:02Z</dcterms:created>
  <dcterms:modified xsi:type="dcterms:W3CDTF">2016-12-27T21:46:05Z</dcterms:modified>
</cp:coreProperties>
</file>